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8700" activeTab="0"/>
  </bookViews>
  <sheets>
    <sheet name="Skut. 2005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<sst xmlns="http://schemas.openxmlformats.org/spreadsheetml/2006/main" count="57" uniqueCount="56">
  <si>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Souhrnná kalkulace v tis. Kč</t>
  </si>
  <si>
    <t>voda pitná</t>
  </si>
  <si>
    <t>Text</t>
  </si>
  <si>
    <t>1.</t>
  </si>
  <si>
    <t xml:space="preserve">  Přímý materiál</t>
  </si>
  <si>
    <t xml:space="preserve">  Surová voda</t>
  </si>
  <si>
    <t xml:space="preserve">  Chemikálie</t>
  </si>
  <si>
    <t xml:space="preserve">  Ostatní materiál</t>
  </si>
  <si>
    <t>2.</t>
  </si>
  <si>
    <t xml:space="preserve">  Přímé mzdy</t>
  </si>
  <si>
    <t>3.</t>
  </si>
  <si>
    <t xml:space="preserve">  Ostatní přímé náklady</t>
  </si>
  <si>
    <t xml:space="preserve">  Opravy hm. majetku</t>
  </si>
  <si>
    <t xml:space="preserve">  Zdrav. a soc. pojištění</t>
  </si>
  <si>
    <t xml:space="preserve">  Popl. za vyp. odpad.vod</t>
  </si>
  <si>
    <t xml:space="preserve">  Energie</t>
  </si>
  <si>
    <t xml:space="preserve">  Ostatní</t>
  </si>
  <si>
    <t>4.</t>
  </si>
  <si>
    <t xml:space="preserve">  Odložená daň</t>
  </si>
  <si>
    <t>5.</t>
  </si>
  <si>
    <t xml:space="preserve">  Přímé náklady</t>
  </si>
  <si>
    <t>6.</t>
  </si>
  <si>
    <t xml:space="preserve">  Výrobní režie</t>
  </si>
  <si>
    <t xml:space="preserve">  Správní režie</t>
  </si>
  <si>
    <t>8.</t>
  </si>
  <si>
    <t xml:space="preserve">  Úplné vlastní náklady</t>
  </si>
  <si>
    <t>9.</t>
  </si>
  <si>
    <t xml:space="preserve">  Doplňující údaje</t>
  </si>
  <si>
    <t xml:space="preserve">  Voda fakturovaná v tis. m3</t>
  </si>
  <si>
    <t xml:space="preserve">  Voda odkanal. faktur. v tis. m3</t>
  </si>
  <si>
    <t>10.</t>
  </si>
  <si>
    <t xml:space="preserve">  Náklady Kč/1m3</t>
  </si>
  <si>
    <t>11.</t>
  </si>
  <si>
    <t>12.</t>
  </si>
  <si>
    <t>13.</t>
  </si>
  <si>
    <t>14.</t>
  </si>
  <si>
    <t xml:space="preserve">  Zisk, ztráta (+,-) Kč/1m3</t>
  </si>
  <si>
    <t>15.</t>
  </si>
  <si>
    <t xml:space="preserve">  Zisk, ztráta celkem</t>
  </si>
  <si>
    <t>7.</t>
  </si>
  <si>
    <t>voda odkanalizovaná                      vč. čištění</t>
  </si>
  <si>
    <t>plán 2005</t>
  </si>
  <si>
    <t xml:space="preserve">skutečnost    </t>
  </si>
  <si>
    <t xml:space="preserve"> skutečnost     </t>
  </si>
  <si>
    <t xml:space="preserve">  Odpisy hm. majetku (vč. DDHM)</t>
  </si>
  <si>
    <t xml:space="preserve">  -  z toho domácnosti</t>
  </si>
  <si>
    <t xml:space="preserve">   -  z toho domácnosti</t>
  </si>
  <si>
    <t xml:space="preserve">  Tržby</t>
  </si>
  <si>
    <t xml:space="preserve">  Cena Kč/1m3  bez DPH</t>
  </si>
  <si>
    <t xml:space="preserve">  Cena Kč/1m3  včetně DPH</t>
  </si>
  <si>
    <t xml:space="preserve">  Zisk, ztráta před vnitroúpravou</t>
  </si>
  <si>
    <t>16.</t>
  </si>
  <si>
    <t xml:space="preserve">  Vnitroúprava</t>
  </si>
  <si>
    <t>17.</t>
  </si>
  <si>
    <t>V Trutnově dne 5. 4. 2006</t>
  </si>
  <si>
    <r>
      <t xml:space="preserve"> </t>
    </r>
    <r>
      <rPr>
        <b/>
        <sz val="14"/>
        <color indexed="62"/>
        <rFont val="Comic Sans MS"/>
        <family val="4"/>
      </rPr>
      <t xml:space="preserve">Výsledná kalkulace ceny vodného a stočného za rok 2005 </t>
    </r>
    <r>
      <rPr>
        <b/>
        <sz val="12"/>
        <color indexed="62"/>
        <rFont val="Comic Sans MS"/>
        <family val="4"/>
      </rPr>
      <t xml:space="preserve">   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</si>
</sst>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_-* #,##0.000\ _K_č_-;\-* #,##0.00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_K_č_-;\-* #,##0.0\ _K_č_-;_-* &quot;-&quot;?\ _K_č_-;_-@_-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1"/>
      <color indexed="48"/>
      <name val="Times New Roman CE"/>
      <family val="1"/>
    </font>
    <font>
      <sz val="12"/>
      <color indexed="48"/>
      <name val="Times New Roman CE"/>
      <family val="1"/>
    </font>
    <font>
      <sz val="11"/>
      <name val="Arial CE"/>
      <family val="0"/>
    </font>
    <font>
      <b/>
      <sz val="11"/>
      <color indexed="48"/>
      <name val="Times New Roman CE"/>
      <family val="1"/>
    </font>
    <font>
      <b/>
      <sz val="14"/>
      <color indexed="62"/>
      <name val="Comic Sans MS"/>
      <family val="4"/>
    </font>
    <font>
      <b/>
      <sz val="12"/>
      <color indexed="62"/>
      <name val="Comic Sans MS"/>
      <family val="4"/>
    </font>
    <font>
      <sz val="12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1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8" xfId="0" applyBorder="1" applyAlignment="1">
      <alignment shrinkToFit="1"/>
    </xf>
    <xf numFmtId="0" fontId="14" fillId="0" borderId="8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5" fillId="0" borderId="12" xfId="0" applyFont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15" xfId="15" applyNumberFormat="1" applyFont="1" applyBorder="1" applyAlignment="1">
      <alignment/>
    </xf>
    <xf numFmtId="165" fontId="5" fillId="0" borderId="16" xfId="15" applyNumberFormat="1" applyFont="1" applyBorder="1" applyAlignment="1">
      <alignment/>
    </xf>
    <xf numFmtId="165" fontId="5" fillId="0" borderId="17" xfId="15" applyNumberFormat="1" applyFont="1" applyBorder="1" applyAlignment="1">
      <alignment/>
    </xf>
    <xf numFmtId="165" fontId="5" fillId="0" borderId="18" xfId="15" applyNumberFormat="1" applyFont="1" applyBorder="1" applyAlignment="1">
      <alignment/>
    </xf>
    <xf numFmtId="165" fontId="5" fillId="0" borderId="19" xfId="15" applyNumberFormat="1" applyFont="1" applyBorder="1" applyAlignment="1">
      <alignment/>
    </xf>
    <xf numFmtId="165" fontId="6" fillId="0" borderId="16" xfId="15" applyNumberFormat="1" applyFont="1" applyBorder="1" applyAlignment="1">
      <alignment/>
    </xf>
    <xf numFmtId="165" fontId="6" fillId="0" borderId="17" xfId="15" applyNumberFormat="1" applyFont="1" applyBorder="1" applyAlignment="1">
      <alignment/>
    </xf>
    <xf numFmtId="165" fontId="6" fillId="0" borderId="18" xfId="15" applyNumberFormat="1" applyFont="1" applyBorder="1" applyAlignment="1">
      <alignment/>
    </xf>
    <xf numFmtId="165" fontId="5" fillId="0" borderId="20" xfId="15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3" fontId="5" fillId="0" borderId="16" xfId="15" applyFont="1" applyBorder="1" applyAlignment="1">
      <alignment/>
    </xf>
    <xf numFmtId="43" fontId="5" fillId="0" borderId="17" xfId="15" applyFont="1" applyBorder="1" applyAlignment="1">
      <alignment/>
    </xf>
    <xf numFmtId="43" fontId="5" fillId="0" borderId="18" xfId="15" applyFont="1" applyBorder="1" applyAlignment="1">
      <alignment/>
    </xf>
    <xf numFmtId="43" fontId="5" fillId="0" borderId="19" xfId="15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9" fillId="0" borderId="28" xfId="15" applyNumberFormat="1" applyFont="1" applyBorder="1" applyAlignment="1">
      <alignment/>
    </xf>
    <xf numFmtId="165" fontId="16" fillId="0" borderId="29" xfId="15" applyNumberFormat="1" applyFont="1" applyBorder="1" applyAlignment="1">
      <alignment/>
    </xf>
    <xf numFmtId="165" fontId="16" fillId="0" borderId="30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9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8" fontId="4" fillId="0" borderId="16" xfId="0" applyNumberFormat="1" applyFont="1" applyBorder="1" applyAlignment="1">
      <alignment horizontal="center"/>
    </xf>
    <xf numFmtId="38" fontId="12" fillId="0" borderId="16" xfId="0" applyNumberFormat="1" applyFont="1" applyBorder="1" applyAlignment="1">
      <alignment horizontal="center"/>
    </xf>
    <xf numFmtId="38" fontId="3" fillId="0" borderId="16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8" fontId="3" fillId="2" borderId="16" xfId="0" applyNumberFormat="1" applyFont="1" applyFill="1" applyBorder="1" applyAlignment="1">
      <alignment horizontal="center" wrapText="1"/>
    </xf>
    <xf numFmtId="38" fontId="3" fillId="2" borderId="25" xfId="0" applyNumberFormat="1" applyFont="1" applyFill="1" applyBorder="1" applyAlignment="1">
      <alignment horizontal="center" wrapText="1"/>
    </xf>
    <xf numFmtId="38" fontId="3" fillId="2" borderId="33" xfId="0" applyNumberFormat="1" applyFont="1" applyFill="1" applyBorder="1" applyAlignment="1">
      <alignment horizontal="center" wrapText="1"/>
    </xf>
    <xf numFmtId="38" fontId="3" fillId="2" borderId="34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6" xfId="0" applyBorder="1" applyAlignment="1">
      <alignment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A1" sqref="A1:G2"/>
    </sheetView>
  </sheetViews>
  <sheetFormatPr defaultColWidth="9.00390625" defaultRowHeight="12.75"/>
  <cols>
    <col min="1" max="2" width="5.25390625" style="0" customWidth="1"/>
    <col min="3" max="3" width="27.375" style="0" customWidth="1"/>
    <col min="4" max="7" width="10.875" style="0" customWidth="1"/>
  </cols>
  <sheetData>
    <row r="1" spans="1:7" ht="12.75" customHeight="1">
      <c r="A1" s="90" t="s">
        <v>55</v>
      </c>
      <c r="B1" s="91"/>
      <c r="C1" s="91"/>
      <c r="D1" s="91"/>
      <c r="E1" s="91"/>
      <c r="F1" s="91"/>
      <c r="G1" s="91"/>
    </row>
    <row r="2" spans="1:7" ht="12.75">
      <c r="A2" s="91"/>
      <c r="B2" s="91"/>
      <c r="C2" s="91"/>
      <c r="D2" s="91"/>
      <c r="E2" s="91"/>
      <c r="F2" s="91"/>
      <c r="G2" s="91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3.5" thickBot="1">
      <c r="A6" s="10"/>
      <c r="B6" s="10"/>
      <c r="C6" s="10"/>
      <c r="D6" s="10"/>
      <c r="E6" s="10"/>
      <c r="F6" s="10"/>
      <c r="G6" s="10"/>
    </row>
    <row r="7" spans="1:8" ht="12.75" customHeight="1" thickTop="1">
      <c r="A7" s="11"/>
      <c r="B7" s="12"/>
      <c r="C7" s="13"/>
      <c r="D7" s="68" t="s">
        <v>0</v>
      </c>
      <c r="E7" s="69"/>
      <c r="F7" s="69"/>
      <c r="G7" s="70"/>
      <c r="H7" s="10"/>
    </row>
    <row r="8" spans="1:7" ht="12.75" customHeight="1">
      <c r="A8" s="14"/>
      <c r="B8" s="15"/>
      <c r="C8" s="16"/>
      <c r="D8" s="71" t="s">
        <v>1</v>
      </c>
      <c r="E8" s="72"/>
      <c r="F8" s="73" t="s">
        <v>40</v>
      </c>
      <c r="G8" s="74"/>
    </row>
    <row r="9" spans="1:7" ht="12.75" customHeight="1">
      <c r="A9" s="14"/>
      <c r="B9" s="15"/>
      <c r="C9" s="17" t="s">
        <v>2</v>
      </c>
      <c r="D9" s="72"/>
      <c r="E9" s="72"/>
      <c r="F9" s="75"/>
      <c r="G9" s="74"/>
    </row>
    <row r="10" spans="1:7" ht="12.75" customHeight="1">
      <c r="A10" s="14"/>
      <c r="B10" s="15"/>
      <c r="C10" s="16"/>
      <c r="D10" s="76" t="s">
        <v>41</v>
      </c>
      <c r="E10" s="76" t="s">
        <v>42</v>
      </c>
      <c r="F10" s="76" t="s">
        <v>41</v>
      </c>
      <c r="G10" s="78" t="s">
        <v>43</v>
      </c>
    </row>
    <row r="11" spans="1:7" ht="12.75" customHeight="1" thickBot="1">
      <c r="A11" s="18"/>
      <c r="B11" s="19"/>
      <c r="C11" s="20"/>
      <c r="D11" s="77"/>
      <c r="E11" s="77"/>
      <c r="F11" s="77"/>
      <c r="G11" s="79"/>
    </row>
    <row r="12" spans="1:8" ht="14.25" customHeight="1">
      <c r="A12" s="21" t="s">
        <v>3</v>
      </c>
      <c r="B12" s="80" t="s">
        <v>4</v>
      </c>
      <c r="C12" s="81"/>
      <c r="D12" s="22">
        <f>SUM(D13+D14+D15)</f>
        <v>12513</v>
      </c>
      <c r="E12" s="22">
        <f>SUM(E13+E14+E15)</f>
        <v>12325</v>
      </c>
      <c r="F12" s="23">
        <v>1610</v>
      </c>
      <c r="G12" s="24">
        <v>1910</v>
      </c>
      <c r="H12" s="1"/>
    </row>
    <row r="13" spans="1:7" ht="14.25" customHeight="1">
      <c r="A13" s="2">
        <v>36526</v>
      </c>
      <c r="B13" s="67" t="s">
        <v>5</v>
      </c>
      <c r="C13" s="62"/>
      <c r="D13" s="25">
        <v>9223</v>
      </c>
      <c r="E13" s="25">
        <v>9193</v>
      </c>
      <c r="F13" s="26">
        <v>0</v>
      </c>
      <c r="G13" s="27">
        <v>0</v>
      </c>
    </row>
    <row r="14" spans="1:7" ht="14.25" customHeight="1">
      <c r="A14" s="2">
        <v>36557</v>
      </c>
      <c r="B14" s="67" t="s">
        <v>6</v>
      </c>
      <c r="C14" s="62"/>
      <c r="D14" s="25">
        <v>400</v>
      </c>
      <c r="E14" s="25">
        <v>367</v>
      </c>
      <c r="F14" s="26">
        <v>360</v>
      </c>
      <c r="G14" s="27">
        <v>533</v>
      </c>
    </row>
    <row r="15" spans="1:7" ht="14.25" customHeight="1">
      <c r="A15" s="2">
        <v>36586</v>
      </c>
      <c r="B15" s="67" t="s">
        <v>7</v>
      </c>
      <c r="C15" s="62"/>
      <c r="D15" s="25">
        <v>2890</v>
      </c>
      <c r="E15" s="25">
        <v>2765</v>
      </c>
      <c r="F15" s="26">
        <v>1250</v>
      </c>
      <c r="G15" s="27">
        <v>1377</v>
      </c>
    </row>
    <row r="16" spans="1:7" ht="14.25" customHeight="1">
      <c r="A16" s="3" t="s">
        <v>8</v>
      </c>
      <c r="B16" s="67" t="s">
        <v>9</v>
      </c>
      <c r="C16" s="62"/>
      <c r="D16" s="25">
        <v>3298</v>
      </c>
      <c r="E16" s="25">
        <v>3286</v>
      </c>
      <c r="F16" s="26">
        <v>2647</v>
      </c>
      <c r="G16" s="27">
        <v>2691</v>
      </c>
    </row>
    <row r="17" spans="1:7" ht="14.25" customHeight="1">
      <c r="A17" s="3" t="s">
        <v>10</v>
      </c>
      <c r="B17" s="67" t="s">
        <v>11</v>
      </c>
      <c r="C17" s="62"/>
      <c r="D17" s="25">
        <f>SUM(D18+D19+D20+D21+D22+D23)</f>
        <v>15425</v>
      </c>
      <c r="E17" s="25">
        <f>SUM(E18+E19+E20+E21+E22+E23)</f>
        <v>16100</v>
      </c>
      <c r="F17" s="28">
        <f>SUM(F18+F19+F20+F21+F22+F23)</f>
        <v>16477</v>
      </c>
      <c r="G17" s="27">
        <f>SUM(G18+G19+G20+G21+G22+G23)</f>
        <v>17386</v>
      </c>
    </row>
    <row r="18" spans="1:11" ht="14.25" customHeight="1">
      <c r="A18" s="2">
        <v>36528</v>
      </c>
      <c r="B18" s="67" t="s">
        <v>44</v>
      </c>
      <c r="C18" s="62"/>
      <c r="D18" s="25">
        <v>6033</v>
      </c>
      <c r="E18" s="25">
        <v>6065</v>
      </c>
      <c r="F18" s="26">
        <v>5399</v>
      </c>
      <c r="G18" s="27">
        <v>5400</v>
      </c>
      <c r="K18" s="1"/>
    </row>
    <row r="19" spans="1:7" ht="14.25" customHeight="1">
      <c r="A19" s="2">
        <v>36559</v>
      </c>
      <c r="B19" s="67" t="s">
        <v>12</v>
      </c>
      <c r="C19" s="62"/>
      <c r="D19" s="25">
        <v>5500</v>
      </c>
      <c r="E19" s="25">
        <v>5779</v>
      </c>
      <c r="F19" s="26">
        <v>2100</v>
      </c>
      <c r="G19" s="27">
        <v>2994</v>
      </c>
    </row>
    <row r="20" spans="1:7" ht="14.25" customHeight="1">
      <c r="A20" s="2">
        <v>36588</v>
      </c>
      <c r="B20" s="67" t="s">
        <v>13</v>
      </c>
      <c r="C20" s="62"/>
      <c r="D20" s="25">
        <v>1292</v>
      </c>
      <c r="E20" s="25">
        <v>1250</v>
      </c>
      <c r="F20" s="26">
        <v>1014</v>
      </c>
      <c r="G20" s="27">
        <v>1007</v>
      </c>
    </row>
    <row r="21" spans="1:7" ht="14.25" customHeight="1">
      <c r="A21" s="2">
        <v>36619</v>
      </c>
      <c r="B21" s="67" t="s">
        <v>14</v>
      </c>
      <c r="C21" s="62"/>
      <c r="D21" s="25">
        <v>0</v>
      </c>
      <c r="E21" s="25">
        <v>0</v>
      </c>
      <c r="F21" s="26">
        <v>795</v>
      </c>
      <c r="G21" s="27">
        <v>782</v>
      </c>
    </row>
    <row r="22" spans="1:7" ht="14.25" customHeight="1">
      <c r="A22" s="2">
        <v>36649</v>
      </c>
      <c r="B22" s="67" t="s">
        <v>15</v>
      </c>
      <c r="C22" s="62"/>
      <c r="D22" s="25">
        <v>550</v>
      </c>
      <c r="E22" s="25">
        <v>528</v>
      </c>
      <c r="F22" s="26">
        <v>1739</v>
      </c>
      <c r="G22" s="27">
        <v>1804</v>
      </c>
    </row>
    <row r="23" spans="1:7" ht="14.25" customHeight="1">
      <c r="A23" s="2">
        <v>36680</v>
      </c>
      <c r="B23" s="67" t="s">
        <v>16</v>
      </c>
      <c r="C23" s="62"/>
      <c r="D23" s="25">
        <v>2050</v>
      </c>
      <c r="E23" s="25">
        <v>2478</v>
      </c>
      <c r="F23" s="26">
        <v>5430</v>
      </c>
      <c r="G23" s="27">
        <v>5399</v>
      </c>
    </row>
    <row r="24" spans="1:7" ht="14.25" customHeight="1">
      <c r="A24" s="2" t="s">
        <v>17</v>
      </c>
      <c r="B24" s="84" t="s">
        <v>18</v>
      </c>
      <c r="C24" s="85"/>
      <c r="D24" s="25">
        <v>1900</v>
      </c>
      <c r="E24" s="25">
        <v>1280</v>
      </c>
      <c r="F24" s="26">
        <v>1100</v>
      </c>
      <c r="G24" s="27">
        <v>671</v>
      </c>
    </row>
    <row r="25" spans="1:7" ht="14.25" customHeight="1">
      <c r="A25" s="4" t="s">
        <v>19</v>
      </c>
      <c r="B25" s="82" t="s">
        <v>20</v>
      </c>
      <c r="C25" s="83"/>
      <c r="D25" s="29">
        <f>SUM(D24+D17+D16+D12)</f>
        <v>33136</v>
      </c>
      <c r="E25" s="29">
        <f>SUM(E24+E17+E16+E12)</f>
        <v>32991</v>
      </c>
      <c r="F25" s="30">
        <f>SUM(F24+F17+F16+F12)</f>
        <v>21834</v>
      </c>
      <c r="G25" s="31">
        <f>SUM(G24+G17+G16+G12)</f>
        <v>22658</v>
      </c>
    </row>
    <row r="26" spans="1:7" ht="14.25" customHeight="1">
      <c r="A26" s="3" t="s">
        <v>21</v>
      </c>
      <c r="B26" s="67" t="s">
        <v>22</v>
      </c>
      <c r="C26" s="62"/>
      <c r="D26" s="25">
        <v>3975</v>
      </c>
      <c r="E26" s="25">
        <v>3711</v>
      </c>
      <c r="F26" s="26">
        <v>2539</v>
      </c>
      <c r="G26" s="27">
        <v>2549</v>
      </c>
    </row>
    <row r="27" spans="1:7" ht="14.25" customHeight="1">
      <c r="A27" s="3" t="s">
        <v>39</v>
      </c>
      <c r="B27" s="67" t="s">
        <v>23</v>
      </c>
      <c r="C27" s="62"/>
      <c r="D27" s="25">
        <v>3350</v>
      </c>
      <c r="E27" s="25">
        <v>4727</v>
      </c>
      <c r="F27" s="26">
        <v>2592</v>
      </c>
      <c r="G27" s="27">
        <v>3246</v>
      </c>
    </row>
    <row r="28" spans="1:7" ht="14.25" customHeight="1">
      <c r="A28" s="4" t="s">
        <v>24</v>
      </c>
      <c r="B28" s="82" t="s">
        <v>25</v>
      </c>
      <c r="C28" s="83"/>
      <c r="D28" s="29">
        <f>SUM(D27+D26+D25)</f>
        <v>40461</v>
      </c>
      <c r="E28" s="29">
        <f>SUM(E27+E26+E25)</f>
        <v>41429</v>
      </c>
      <c r="F28" s="30">
        <f>SUM(F27+F26+F25)</f>
        <v>26965</v>
      </c>
      <c r="G28" s="31">
        <f>SUM(G27+G26+G25)</f>
        <v>28453</v>
      </c>
    </row>
    <row r="29" spans="1:7" ht="14.25" customHeight="1">
      <c r="A29" s="3"/>
      <c r="B29" s="62"/>
      <c r="C29" s="62"/>
      <c r="D29" s="25"/>
      <c r="E29" s="25"/>
      <c r="F29" s="26"/>
      <c r="G29" s="27"/>
    </row>
    <row r="30" spans="1:7" ht="14.25" customHeight="1">
      <c r="A30" s="3" t="s">
        <v>26</v>
      </c>
      <c r="B30" s="67" t="s">
        <v>27</v>
      </c>
      <c r="C30" s="62"/>
      <c r="D30" s="25"/>
      <c r="E30" s="25"/>
      <c r="F30" s="26"/>
      <c r="G30" s="27"/>
    </row>
    <row r="31" spans="1:7" ht="14.25" customHeight="1">
      <c r="A31" s="2">
        <v>36534</v>
      </c>
      <c r="B31" s="67" t="s">
        <v>28</v>
      </c>
      <c r="C31" s="62"/>
      <c r="D31" s="25">
        <v>2237</v>
      </c>
      <c r="E31" s="25">
        <v>2247</v>
      </c>
      <c r="F31" s="26"/>
      <c r="G31" s="27"/>
    </row>
    <row r="32" spans="1:7" ht="14.25" customHeight="1">
      <c r="A32" s="2">
        <v>36565</v>
      </c>
      <c r="B32" s="67" t="s">
        <v>45</v>
      </c>
      <c r="C32" s="62"/>
      <c r="D32" s="32">
        <v>1384</v>
      </c>
      <c r="E32" s="32">
        <v>1377</v>
      </c>
      <c r="F32" s="26"/>
      <c r="G32" s="27"/>
    </row>
    <row r="33" spans="1:7" ht="14.25" customHeight="1">
      <c r="A33" s="2">
        <v>36594</v>
      </c>
      <c r="B33" s="67" t="s">
        <v>29</v>
      </c>
      <c r="C33" s="62"/>
      <c r="D33" s="32"/>
      <c r="E33" s="32"/>
      <c r="F33" s="26">
        <v>2883</v>
      </c>
      <c r="G33" s="27">
        <v>2937</v>
      </c>
    </row>
    <row r="34" spans="1:7" ht="14.25" customHeight="1">
      <c r="A34" s="2">
        <v>36625</v>
      </c>
      <c r="B34" s="67" t="s">
        <v>46</v>
      </c>
      <c r="C34" s="89"/>
      <c r="D34" s="33"/>
      <c r="E34" s="33"/>
      <c r="F34" s="26">
        <v>1159</v>
      </c>
      <c r="G34" s="27">
        <v>1166</v>
      </c>
    </row>
    <row r="35" spans="1:7" ht="14.25" customHeight="1">
      <c r="A35" s="3"/>
      <c r="B35" s="62"/>
      <c r="C35" s="62"/>
      <c r="D35" s="34"/>
      <c r="E35" s="34"/>
      <c r="F35" s="35"/>
      <c r="G35" s="36"/>
    </row>
    <row r="36" spans="1:7" ht="14.25" customHeight="1">
      <c r="A36" s="3" t="s">
        <v>30</v>
      </c>
      <c r="B36" s="67" t="s">
        <v>31</v>
      </c>
      <c r="C36" s="62"/>
      <c r="D36" s="37">
        <f>D28/D31</f>
        <v>18.08717031738936</v>
      </c>
      <c r="E36" s="37">
        <f>E28/E31</f>
        <v>18.437472185135736</v>
      </c>
      <c r="F36" s="38">
        <f>F28/F33</f>
        <v>9.353104405133541</v>
      </c>
      <c r="G36" s="39">
        <f>G28/G33</f>
        <v>9.687776642832823</v>
      </c>
    </row>
    <row r="37" spans="1:7" ht="14.25" customHeight="1">
      <c r="A37" s="5" t="s">
        <v>32</v>
      </c>
      <c r="B37" s="87" t="s">
        <v>47</v>
      </c>
      <c r="C37" s="88"/>
      <c r="D37" s="29">
        <v>44540</v>
      </c>
      <c r="E37" s="29">
        <v>44731</v>
      </c>
      <c r="F37" s="30">
        <v>39349</v>
      </c>
      <c r="G37" s="31">
        <v>39720</v>
      </c>
    </row>
    <row r="38" spans="1:7" ht="14.25" customHeight="1">
      <c r="A38" s="3" t="s">
        <v>33</v>
      </c>
      <c r="B38" s="67" t="s">
        <v>48</v>
      </c>
      <c r="C38" s="62"/>
      <c r="D38" s="37">
        <v>19.9</v>
      </c>
      <c r="E38" s="37">
        <v>19.9</v>
      </c>
      <c r="F38" s="38">
        <v>13.65</v>
      </c>
      <c r="G38" s="39">
        <v>13.65</v>
      </c>
    </row>
    <row r="39" spans="1:7" ht="14.25" customHeight="1">
      <c r="A39" s="3" t="s">
        <v>34</v>
      </c>
      <c r="B39" s="84" t="s">
        <v>49</v>
      </c>
      <c r="C39" s="85"/>
      <c r="D39" s="37">
        <v>20.9</v>
      </c>
      <c r="E39" s="37">
        <v>20.9</v>
      </c>
      <c r="F39" s="38">
        <v>14.33</v>
      </c>
      <c r="G39" s="39">
        <v>14.33</v>
      </c>
    </row>
    <row r="40" spans="1:7" ht="14.25" customHeight="1">
      <c r="A40" s="3"/>
      <c r="B40" s="67"/>
      <c r="C40" s="62"/>
      <c r="D40" s="37"/>
      <c r="E40" s="37"/>
      <c r="F40" s="35"/>
      <c r="G40" s="36"/>
    </row>
    <row r="41" spans="1:7" ht="14.25" customHeight="1">
      <c r="A41" s="3" t="s">
        <v>35</v>
      </c>
      <c r="B41" s="67" t="s">
        <v>36</v>
      </c>
      <c r="C41" s="67"/>
      <c r="D41" s="37">
        <f>SUM(D38-D36)</f>
        <v>1.8128296826106371</v>
      </c>
      <c r="E41" s="37">
        <f>SUM(E38-E36)</f>
        <v>1.4625278148642629</v>
      </c>
      <c r="F41" s="40">
        <f>SUM(F38-F36)</f>
        <v>4.296895594866459</v>
      </c>
      <c r="G41" s="39">
        <f>SUM(G38-G36)</f>
        <v>3.9622233571671774</v>
      </c>
    </row>
    <row r="42" spans="1:7" ht="14.25" customHeight="1">
      <c r="A42" s="6"/>
      <c r="B42" s="86"/>
      <c r="C42" s="86"/>
      <c r="D42" s="41"/>
      <c r="E42" s="41"/>
      <c r="F42" s="42"/>
      <c r="G42" s="43"/>
    </row>
    <row r="43" spans="1:7" ht="14.25" customHeight="1">
      <c r="A43" s="44" t="s">
        <v>37</v>
      </c>
      <c r="B43" s="57" t="s">
        <v>50</v>
      </c>
      <c r="C43" s="58"/>
      <c r="D43" s="25">
        <f>SUM(D37-D28)</f>
        <v>4079</v>
      </c>
      <c r="E43" s="25">
        <f>SUM(E37-E28)</f>
        <v>3302</v>
      </c>
      <c r="F43" s="28">
        <f>SUM(F37-F28)</f>
        <v>12384</v>
      </c>
      <c r="G43" s="27">
        <f>SUM(G37-G28)</f>
        <v>11267</v>
      </c>
    </row>
    <row r="44" spans="1:7" ht="14.25" customHeight="1">
      <c r="A44" s="44" t="s">
        <v>51</v>
      </c>
      <c r="B44" s="61" t="s">
        <v>52</v>
      </c>
      <c r="C44" s="62"/>
      <c r="D44" s="25">
        <v>-350</v>
      </c>
      <c r="E44" s="25">
        <v>-410</v>
      </c>
      <c r="F44" s="28">
        <v>-650</v>
      </c>
      <c r="G44" s="27">
        <v>-830</v>
      </c>
    </row>
    <row r="45" spans="1:7" ht="12.75" customHeight="1" thickBot="1">
      <c r="A45" s="45"/>
      <c r="B45" s="63"/>
      <c r="C45" s="64"/>
      <c r="D45" s="46"/>
      <c r="E45" s="46"/>
      <c r="F45" s="47"/>
      <c r="G45" s="48"/>
    </row>
    <row r="46" spans="1:7" ht="12.75" customHeight="1" thickBot="1">
      <c r="A46" s="7" t="s">
        <v>53</v>
      </c>
      <c r="B46" s="65" t="s">
        <v>38</v>
      </c>
      <c r="C46" s="66"/>
      <c r="D46" s="49">
        <f>SUM(D43+D44)</f>
        <v>3729</v>
      </c>
      <c r="E46" s="49">
        <f>SUM(E43+E44)</f>
        <v>2892</v>
      </c>
      <c r="F46" s="50">
        <f>SUM(F43+F44)</f>
        <v>11734</v>
      </c>
      <c r="G46" s="51">
        <f>SUM(G43+G44)</f>
        <v>10437</v>
      </c>
    </row>
    <row r="47" spans="1:7" ht="12.75" customHeight="1" thickTop="1">
      <c r="A47" s="52"/>
      <c r="B47" s="53"/>
      <c r="C47" s="54"/>
      <c r="D47" s="55"/>
      <c r="E47" s="55"/>
      <c r="F47" s="56"/>
      <c r="G47" s="56"/>
    </row>
    <row r="48" spans="1:7" ht="12.75" customHeight="1">
      <c r="A48" s="52"/>
      <c r="B48" s="53"/>
      <c r="C48" s="54"/>
      <c r="D48" s="55"/>
      <c r="E48" s="55"/>
      <c r="F48" s="56"/>
      <c r="G48" s="56"/>
    </row>
    <row r="49" spans="1:7" ht="12.75" customHeight="1">
      <c r="A49" s="52"/>
      <c r="B49" s="53"/>
      <c r="C49" s="54"/>
      <c r="D49" s="55"/>
      <c r="E49" s="55"/>
      <c r="F49" s="56"/>
      <c r="G49" s="56"/>
    </row>
    <row r="50" spans="2:3" ht="12.75" customHeight="1">
      <c r="B50" s="59"/>
      <c r="C50" s="60"/>
    </row>
    <row r="51" spans="2:3" ht="15">
      <c r="B51" s="59" t="s">
        <v>54</v>
      </c>
      <c r="C51" s="60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</sheetData>
  <mergeCells count="45">
    <mergeCell ref="A1:G2"/>
    <mergeCell ref="B40:C40"/>
    <mergeCell ref="B36:C36"/>
    <mergeCell ref="B41:C41"/>
    <mergeCell ref="B29:C29"/>
    <mergeCell ref="B30:C30"/>
    <mergeCell ref="B31:C31"/>
    <mergeCell ref="B32:C32"/>
    <mergeCell ref="B26:C26"/>
    <mergeCell ref="B27:C27"/>
    <mergeCell ref="B42:C42"/>
    <mergeCell ref="B33:C33"/>
    <mergeCell ref="B35:C35"/>
    <mergeCell ref="B37:C37"/>
    <mergeCell ref="B38:C38"/>
    <mergeCell ref="B34:C34"/>
    <mergeCell ref="B28:C28"/>
    <mergeCell ref="B39:C39"/>
    <mergeCell ref="B21:C21"/>
    <mergeCell ref="B22:C22"/>
    <mergeCell ref="B23:C23"/>
    <mergeCell ref="B25:C25"/>
    <mergeCell ref="B24:C24"/>
    <mergeCell ref="B18:C18"/>
    <mergeCell ref="B19:C19"/>
    <mergeCell ref="B12:C12"/>
    <mergeCell ref="B13:C13"/>
    <mergeCell ref="B14:C14"/>
    <mergeCell ref="B15:C15"/>
    <mergeCell ref="B20:C20"/>
    <mergeCell ref="D7:G7"/>
    <mergeCell ref="D8:E9"/>
    <mergeCell ref="F8:G9"/>
    <mergeCell ref="D10:D11"/>
    <mergeCell ref="E10:E11"/>
    <mergeCell ref="F10:F11"/>
    <mergeCell ref="G10:G11"/>
    <mergeCell ref="B16:C16"/>
    <mergeCell ref="B17:C17"/>
    <mergeCell ref="B43:C43"/>
    <mergeCell ref="B51:C51"/>
    <mergeCell ref="B44:C44"/>
    <mergeCell ref="B45:C45"/>
    <mergeCell ref="B46:C46"/>
    <mergeCell ref="B50:C50"/>
  </mergeCells>
  <printOptions horizontalCentered="1"/>
  <pageMargins left="0.472440944881889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Teichmanová Soňa</dc:creator>
  <cp:keywords/>
  <dc:description/>
  <cp:lastModifiedBy>Teichman Jaroslav</cp:lastModifiedBy>
  <cp:lastPrinted>2007-06-05T05:29:06Z</cp:lastPrinted>
  <dcterms:created xsi:type="dcterms:W3CDTF">2005-11-14T11:50:04Z</dcterms:created>
  <dcterms:modified xsi:type="dcterms:W3CDTF">2007-06-05T05:30:11Z</dcterms:modified>
  <cp:category/>
  <cp:version/>
  <cp:contentType/>
  <cp:contentStatus/>
</cp:coreProperties>
</file>